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6210"/>
  </bookViews>
  <sheets>
    <sheet name="Bieu so 03" sheetId="5" r:id="rId1"/>
    <sheet name="Bieu so 05" sheetId="4" r:id="rId2"/>
    <sheet name="Bieu so 01" sheetId="1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E32" i="5"/>
  <c r="E31" s="1"/>
  <c r="F32" l="1"/>
  <c r="F31" s="1"/>
  <c r="F27" s="1"/>
  <c r="C32"/>
  <c r="C31" s="1"/>
  <c r="C27" s="1"/>
  <c r="G22"/>
  <c r="H15"/>
  <c r="G12"/>
  <c r="F22"/>
  <c r="H22" s="1"/>
  <c r="F12"/>
  <c r="H12" s="1"/>
  <c r="D15"/>
  <c r="G15" s="1"/>
  <c r="F22" i="4"/>
  <c r="D22"/>
  <c r="E39" i="1"/>
  <c r="E33"/>
  <c r="E26"/>
  <c r="E19"/>
  <c r="E12"/>
  <c r="D32" i="5" l="1"/>
  <c r="D31" s="1"/>
  <c r="D27"/>
  <c r="G27" s="1"/>
  <c r="E27"/>
  <c r="H27" s="1"/>
  <c r="F33" i="4"/>
  <c r="G33" s="1"/>
  <c r="D33"/>
  <c r="D32" s="1"/>
  <c r="E32" s="1"/>
  <c r="D21"/>
  <c r="E21" s="1"/>
  <c r="F21"/>
  <c r="G21" s="1"/>
  <c r="D13"/>
  <c r="D42"/>
  <c r="E42" s="1"/>
  <c r="E48"/>
  <c r="G41"/>
  <c r="E40"/>
  <c r="E31"/>
  <c r="G31"/>
  <c r="G27"/>
  <c r="G22" s="1"/>
  <c r="E27"/>
  <c r="E22" s="1"/>
  <c r="G13"/>
  <c r="D39" i="1"/>
  <c r="D33"/>
  <c r="E13" i="4" l="1"/>
  <c r="D12"/>
  <c r="D11" s="1"/>
  <c r="E11" s="1"/>
  <c r="E33"/>
  <c r="F12"/>
  <c r="F11" s="1"/>
  <c r="F32"/>
  <c r="G32" s="1"/>
  <c r="G12"/>
  <c r="G11" s="1"/>
  <c r="E12"/>
</calcChain>
</file>

<file path=xl/sharedStrings.xml><?xml version="1.0" encoding="utf-8"?>
<sst xmlns="http://schemas.openxmlformats.org/spreadsheetml/2006/main" count="196" uniqueCount="77">
  <si>
    <t>STT</t>
  </si>
  <si>
    <t>Nội dung</t>
  </si>
  <si>
    <t>Tổng số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</si>
  <si>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</si>
  <si>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</si>
  <si>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</si>
  <si>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</si>
  <si>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</si>
  <si>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</si>
  <si>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Phí</t>
  </si>
  <si>
    <t>Phí A</t>
  </si>
  <si>
    <t>Phí B</t>
  </si>
  <si>
    <t>Chi từ nguồn thu phí được để lại</t>
  </si>
  <si>
    <t>Chi sự nghiệp</t>
  </si>
  <si>
    <t>a</t>
  </si>
  <si>
    <t>Kinh phí nhiệm vụ thường xuyên</t>
  </si>
  <si>
    <t>Kinh phí nhiệm vụ không thường xuyên</t>
  </si>
  <si>
    <t>b</t>
  </si>
  <si>
    <t>Chi quản lý hành chính</t>
  </si>
  <si>
    <t>Kinh phí thực hiện chế độ tự chủ</t>
  </si>
  <si>
    <t>Kinh phí không thực hiện chế độ tự chủ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</si>
  <si>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</si>
  <si>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</si>
  <si>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</si>
  <si>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</si>
  <si>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</si>
  <si>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</si>
  <si>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</si>
  <si>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</si>
  <si>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</si>
  <si>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</si>
  <si>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</si>
  <si>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</si>
  <si>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Số phí, lệ phí nộp NSNN</t>
  </si>
  <si>
    <t>II</t>
  </si>
  <si>
    <t>Dự toán chi ngân sách nhà nước</t>
  </si>
  <si>
    <t>Biểu số 01</t>
  </si>
  <si>
    <t>(Ban hành kèm theo Thông tư số 61/2017/TT-BTC ngày 15/6/2017 của Bộ Tài chính).</t>
  </si>
  <si>
    <t>Văn phòng Cục Sở hữu trí tuệ</t>
  </si>
  <si>
    <t>Biểu số 05</t>
  </si>
  <si>
    <t>QUYẾT TOÁN THU - CHI NGUỒN NSNN, NGUỒN KHÁC NĂM 2015</t>
  </si>
  <si>
    <t>Số TT</t>
  </si>
  <si>
    <t>Số liệu báo cáo quyết toán</t>
  </si>
  <si>
    <t>Số liệu quyết toán được duyệt</t>
  </si>
  <si>
    <t>A</t>
  </si>
  <si>
    <t>Quyết toán thu</t>
  </si>
  <si>
    <t>Tổng số thu</t>
  </si>
  <si>
    <t>Thu hoạt động SX, cung ứng dịch vụ</t>
  </si>
  <si>
    <t>Thu sự nghiệp khác</t>
  </si>
  <si>
    <t>B</t>
  </si>
  <si>
    <t>Chi từ nguồn thu được để lại</t>
  </si>
  <si>
    <t>Chi sự nghiệp………………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</si>
  <si>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</si>
  <si>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</si>
  <si>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</si>
  <si>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</si>
  <si>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</si>
  <si>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Kinh phí thực hiện nhiệm vụ khoa học công</t>
  </si>
  <si>
    <t>Kinh phí nhiệm vụ thường xuyên theo chức</t>
  </si>
  <si>
    <t>Cục Sở hữu trí tuệ</t>
  </si>
  <si>
    <t>Đơn vị tính: Triệu đồng</t>
  </si>
  <si>
    <t>Dự toán năm</t>
  </si>
  <si>
    <t>So sánh (%)</t>
  </si>
  <si>
    <t>Dự toán</t>
  </si>
  <si>
    <t>Cùng kỳ năm trước</t>
  </si>
  <si>
    <t>Chi sự nghiệp…………..</t>
  </si>
  <si>
    <t>Biểu số 03</t>
  </si>
  <si>
    <t>Tổng số đã phân bổ</t>
  </si>
  <si>
    <t>Trong đó</t>
  </si>
  <si>
    <t xml:space="preserve">Cục Sở hữu trí tuệ
</t>
  </si>
  <si>
    <t>(Kèm theo Quyết định số         /ngày      tháng     năm 2017 của Cục Sở hữu trí tuệ)</t>
  </si>
  <si>
    <t xml:space="preserve">(Kèm theo Quyết định số:         /QĐ- SHTT ngày       tháng        năm 2017 của Cục Sở hữu trí tuệ)          </t>
  </si>
  <si>
    <t>Chương: 017</t>
  </si>
  <si>
    <t>Đơn vị: CỤC SỞ HỮU TRÍ TUỆ</t>
  </si>
  <si>
    <t>DỰ TOÁN THU - CHI NGÂN SÁCH ĐƯỢC GIAO VÀ PHÂN BỔ
 CHO CÁC ĐƠN VỊ TRỰC THUỘC NĂM 2017</t>
  </si>
  <si>
    <t>Ước thực hiện 9 tháng</t>
  </si>
  <si>
    <t>ĐÁNH GIÁ THỰC HIỆN DỰ TOÁN THU - CHI NGÂN SÁCH 9 THÁNG NĂM 2017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</si>
</sst>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.##0.00_);_(* \(#.##0.00\);_(* &quot;-&quot;??_);_(@_)"/>
  </numFmts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i/>
      <sz val="11"/>
      <color theme="1"/>
      <name val="Times New Roman"/>
      <family val="1"/>
      <scheme val="major"/>
    </font>
    <font>
      <b/>
      <i/>
      <sz val="11"/>
      <color theme="1"/>
      <name val="Times New Roman"/>
      <family val="1"/>
      <scheme val="major"/>
    </font>
    <font>
      <i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  <scheme val="major"/>
    </font>
    <font>
      <sz val="9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3"/>
      <color theme="1"/>
      <name val="Times New Roman"/>
      <family val="1"/>
    </font>
    <font>
      <sz val="13"/>
      <color theme="1"/>
      <name val="Arial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  <scheme val="major"/>
    </font>
    <font>
      <i/>
      <sz val="12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5" fillId="0" borderId="1" xfId="1" applyNumberFormat="1" applyFont="1" applyBorder="1"/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4" fillId="0" borderId="1" xfId="0" applyNumberFormat="1" applyFont="1" applyBorder="1"/>
    <xf numFmtId="164" fontId="0" fillId="0" borderId="0" xfId="1" applyNumberFormat="1" applyFont="1"/>
    <xf numFmtId="164" fontId="5" fillId="0" borderId="1" xfId="0" applyNumberFormat="1" applyFont="1" applyBorder="1"/>
    <xf numFmtId="164" fontId="7" fillId="0" borderId="0" xfId="1" applyNumberFormat="1" applyFont="1"/>
    <xf numFmtId="0" fontId="9" fillId="2" borderId="1" xfId="0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164" fontId="0" fillId="0" borderId="0" xfId="0" applyNumberFormat="1"/>
    <xf numFmtId="0" fontId="11" fillId="0" borderId="0" xfId="0" applyFont="1"/>
    <xf numFmtId="164" fontId="10" fillId="0" borderId="0" xfId="1" applyNumberFormat="1" applyFont="1"/>
    <xf numFmtId="0" fontId="6" fillId="0" borderId="0" xfId="0" applyFont="1" applyAlignment="1">
      <alignment horizontal="center" wrapText="1"/>
    </xf>
    <xf numFmtId="0" fontId="14" fillId="0" borderId="4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wrapText="1"/>
    </xf>
    <xf numFmtId="164" fontId="15" fillId="2" borderId="1" xfId="1" applyNumberFormat="1" applyFont="1" applyFill="1" applyBorder="1" applyAlignment="1">
      <alignment horizontal="center" wrapText="1"/>
    </xf>
    <xf numFmtId="41" fontId="15" fillId="2" borderId="1" xfId="2" applyFont="1" applyFill="1" applyBorder="1" applyAlignment="1">
      <alignment horizontal="center" wrapText="1"/>
    </xf>
    <xf numFmtId="165" fontId="15" fillId="2" borderId="1" xfId="0" applyNumberFormat="1" applyFont="1" applyFill="1" applyBorder="1" applyAlignment="1">
      <alignment horizontal="center" wrapText="1"/>
    </xf>
    <xf numFmtId="0" fontId="14" fillId="0" borderId="1" xfId="0" applyFont="1" applyBorder="1"/>
    <xf numFmtId="41" fontId="13" fillId="2" borderId="1" xfId="2" applyFont="1" applyFill="1" applyBorder="1" applyAlignment="1">
      <alignment horizontal="center" wrapText="1"/>
    </xf>
    <xf numFmtId="0" fontId="13" fillId="2" borderId="1" xfId="0" applyFont="1" applyFill="1" applyBorder="1" applyAlignment="1">
      <alignment vertical="center" wrapText="1"/>
    </xf>
    <xf numFmtId="164" fontId="13" fillId="2" borderId="1" xfId="1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7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vertical="center" wrapText="1"/>
    </xf>
    <xf numFmtId="164" fontId="13" fillId="2" borderId="4" xfId="1" applyNumberFormat="1" applyFont="1" applyFill="1" applyBorder="1" applyAlignment="1">
      <alignment horizontal="center" wrapText="1"/>
    </xf>
    <xf numFmtId="41" fontId="13" fillId="2" borderId="4" xfId="2" applyFont="1" applyFill="1" applyBorder="1" applyAlignment="1">
      <alignment horizontal="center" wrapText="1"/>
    </xf>
    <xf numFmtId="0" fontId="0" fillId="0" borderId="3" xfId="0" applyBorder="1"/>
    <xf numFmtId="41" fontId="0" fillId="0" borderId="1" xfId="2" applyFont="1" applyBorder="1"/>
    <xf numFmtId="41" fontId="4" fillId="0" borderId="1" xfId="2" applyFont="1" applyBorder="1"/>
    <xf numFmtId="41" fontId="14" fillId="0" borderId="1" xfId="2" applyFont="1" applyBorder="1"/>
    <xf numFmtId="0" fontId="9" fillId="2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164" fontId="13" fillId="3" borderId="1" xfId="1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164" fontId="10" fillId="0" borderId="0" xfId="1" applyNumberFormat="1" applyFont="1" applyAlignment="1"/>
    <xf numFmtId="0" fontId="18" fillId="0" borderId="7" xfId="0" applyFont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5" fillId="2" borderId="3" xfId="0" applyFont="1" applyFill="1" applyBorder="1" applyAlignment="1">
      <alignment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3" fillId="2" borderId="1" xfId="1" applyNumberFormat="1" applyFont="1" applyFill="1" applyBorder="1" applyAlignment="1">
      <alignment vertical="center" wrapText="1"/>
    </xf>
    <xf numFmtId="164" fontId="13" fillId="2" borderId="1" xfId="1" applyNumberFormat="1" applyFont="1" applyFill="1" applyBorder="1" applyAlignment="1">
      <alignment wrapText="1"/>
    </xf>
    <xf numFmtId="164" fontId="15" fillId="3" borderId="1" xfId="1" applyNumberFormat="1" applyFont="1" applyFill="1" applyBorder="1" applyAlignment="1">
      <alignment wrapText="1"/>
    </xf>
    <xf numFmtId="164" fontId="13" fillId="3" borderId="1" xfId="1" applyNumberFormat="1" applyFont="1" applyFill="1" applyBorder="1" applyAlignment="1">
      <alignment wrapText="1"/>
    </xf>
    <xf numFmtId="164" fontId="15" fillId="2" borderId="1" xfId="1" applyNumberFormat="1" applyFont="1" applyFill="1" applyBorder="1" applyAlignment="1">
      <alignment wrapText="1"/>
    </xf>
    <xf numFmtId="164" fontId="13" fillId="2" borderId="1" xfId="0" applyNumberFormat="1" applyFont="1" applyFill="1" applyBorder="1" applyAlignment="1">
      <alignment wrapText="1"/>
    </xf>
    <xf numFmtId="164" fontId="15" fillId="2" borderId="1" xfId="0" applyNumberFormat="1" applyFont="1" applyFill="1" applyBorder="1" applyAlignment="1">
      <alignment wrapText="1"/>
    </xf>
    <xf numFmtId="164" fontId="9" fillId="0" borderId="1" xfId="1" applyNumberFormat="1" applyFont="1" applyBorder="1"/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0" fillId="0" borderId="7" xfId="1" applyNumberFormat="1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164" fontId="10" fillId="0" borderId="7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31" workbookViewId="0">
      <selection activeCell="L14" sqref="L14"/>
    </sheetView>
  </sheetViews>
  <sheetFormatPr defaultRowHeight="14.25"/>
  <cols>
    <col min="1" max="1" width="5.125" customWidth="1"/>
    <col min="2" max="2" width="42.75" customWidth="1"/>
    <col min="3" max="3" width="10.375" customWidth="1"/>
    <col min="4" max="4" width="10.25" customWidth="1"/>
    <col min="5" max="6" width="10.75" customWidth="1"/>
    <col min="7" max="7" width="9.125" customWidth="1"/>
    <col min="8" max="8" width="10.75" style="16" customWidth="1"/>
    <col min="10" max="10" width="11.125" bestFit="1" customWidth="1"/>
  </cols>
  <sheetData>
    <row r="1" spans="1:10" ht="15">
      <c r="H1" s="18" t="s">
        <v>66</v>
      </c>
    </row>
    <row r="2" spans="1:10" ht="27.75" customHeight="1">
      <c r="D2" s="76" t="s">
        <v>37</v>
      </c>
      <c r="E2" s="76"/>
      <c r="F2" s="76"/>
      <c r="G2" s="76"/>
      <c r="H2" s="76"/>
    </row>
    <row r="3" spans="1:10" ht="16.5" customHeight="1">
      <c r="A3" s="77" t="s">
        <v>73</v>
      </c>
      <c r="B3" s="77"/>
      <c r="C3" s="65"/>
      <c r="D3" s="27"/>
      <c r="E3" s="27"/>
      <c r="F3" s="64"/>
      <c r="G3" s="27"/>
      <c r="H3" s="27"/>
    </row>
    <row r="4" spans="1:10" ht="14.25" customHeight="1">
      <c r="A4" s="77" t="s">
        <v>72</v>
      </c>
      <c r="B4" s="77"/>
      <c r="C4" s="65"/>
      <c r="D4" s="27"/>
      <c r="E4" s="27"/>
      <c r="F4" s="64"/>
      <c r="G4" s="27"/>
      <c r="H4" s="27"/>
    </row>
    <row r="6" spans="1:10" ht="25.5" customHeight="1">
      <c r="A6" s="78" t="s">
        <v>76</v>
      </c>
      <c r="B6" s="78"/>
      <c r="C6" s="78"/>
      <c r="D6" s="78"/>
      <c r="E6" s="78"/>
      <c r="F6" s="78"/>
      <c r="G6" s="78"/>
      <c r="H6" s="78"/>
    </row>
    <row r="7" spans="1:10" ht="13.5" customHeight="1"/>
    <row r="8" spans="1:10" ht="15.75" customHeight="1">
      <c r="G8" s="82" t="s">
        <v>60</v>
      </c>
      <c r="H8" s="82"/>
      <c r="I8" s="60"/>
    </row>
    <row r="9" spans="1:10" ht="29.25" customHeight="1">
      <c r="A9" s="79" t="s">
        <v>41</v>
      </c>
      <c r="B9" s="81" t="s">
        <v>1</v>
      </c>
      <c r="C9" s="83" t="s">
        <v>61</v>
      </c>
      <c r="D9" s="84"/>
      <c r="E9" s="85" t="s">
        <v>75</v>
      </c>
      <c r="F9" s="86"/>
      <c r="G9" s="81" t="s">
        <v>62</v>
      </c>
      <c r="H9" s="81"/>
    </row>
    <row r="10" spans="1:10" ht="50.25" customHeight="1">
      <c r="A10" s="80"/>
      <c r="B10" s="81"/>
      <c r="C10" s="63">
        <v>2016</v>
      </c>
      <c r="D10" s="31">
        <v>2017</v>
      </c>
      <c r="E10" s="66">
        <v>2016</v>
      </c>
      <c r="F10" s="62">
        <v>2017</v>
      </c>
      <c r="G10" s="29" t="s">
        <v>63</v>
      </c>
      <c r="H10" s="29" t="s">
        <v>64</v>
      </c>
    </row>
    <row r="11" spans="1:10" ht="24.95" customHeight="1">
      <c r="A11" s="30" t="s">
        <v>3</v>
      </c>
      <c r="B11" s="31" t="s">
        <v>4</v>
      </c>
      <c r="C11" s="31"/>
      <c r="D11" s="32"/>
      <c r="E11" s="32"/>
      <c r="F11" s="32"/>
      <c r="G11" s="32"/>
      <c r="H11" s="32"/>
    </row>
    <row r="12" spans="1:10" ht="24.95" customHeight="1">
      <c r="A12" s="30">
        <v>1</v>
      </c>
      <c r="B12" s="31" t="s">
        <v>5</v>
      </c>
      <c r="C12" s="72">
        <v>163000</v>
      </c>
      <c r="D12" s="33">
        <v>186000</v>
      </c>
      <c r="E12" s="9">
        <v>105861</v>
      </c>
      <c r="F12" s="33">
        <f>F13+F14</f>
        <v>154620</v>
      </c>
      <c r="G12" s="34">
        <f>((D12-C12)/C12)*100</f>
        <v>14.110429447852759</v>
      </c>
      <c r="H12" s="75">
        <f>((F12-E12)/E12)*100</f>
        <v>46.059455323490241</v>
      </c>
    </row>
    <row r="13" spans="1:10" ht="24.95" customHeight="1">
      <c r="A13" s="32">
        <v>1.1000000000000001</v>
      </c>
      <c r="B13" s="38" t="s">
        <v>6</v>
      </c>
      <c r="C13" s="67"/>
      <c r="D13" s="36"/>
      <c r="E13" s="46"/>
      <c r="F13" s="39">
        <v>9773</v>
      </c>
      <c r="G13" s="37"/>
      <c r="H13" s="35"/>
      <c r="I13" s="24"/>
    </row>
    <row r="14" spans="1:10" ht="24.95" customHeight="1">
      <c r="A14" s="32">
        <v>1.2</v>
      </c>
      <c r="B14" s="38" t="s">
        <v>9</v>
      </c>
      <c r="C14" s="67"/>
      <c r="D14" s="36"/>
      <c r="E14" s="46"/>
      <c r="F14" s="39">
        <v>144847</v>
      </c>
      <c r="G14" s="37"/>
      <c r="H14" s="35"/>
    </row>
    <row r="15" spans="1:10" ht="24.95" customHeight="1">
      <c r="A15" s="30">
        <v>2</v>
      </c>
      <c r="B15" s="31" t="s">
        <v>12</v>
      </c>
      <c r="C15" s="72">
        <v>114100</v>
      </c>
      <c r="D15" s="33">
        <f>D19</f>
        <v>122500</v>
      </c>
      <c r="E15" s="33">
        <v>27708</v>
      </c>
      <c r="F15" s="33">
        <v>33247</v>
      </c>
      <c r="G15" s="34">
        <f>((D15-C15)/C15)*100</f>
        <v>7.3619631901840492</v>
      </c>
      <c r="H15" s="33">
        <f>((F15-E15)/E15)*100</f>
        <v>19.990616428468314</v>
      </c>
      <c r="I15" s="24"/>
      <c r="J15" s="16"/>
    </row>
    <row r="16" spans="1:10" ht="24.95" customHeight="1">
      <c r="A16" s="32">
        <v>2.1</v>
      </c>
      <c r="B16" s="38" t="s">
        <v>65</v>
      </c>
      <c r="C16" s="68"/>
      <c r="D16" s="39"/>
      <c r="E16" s="39"/>
      <c r="F16" s="39"/>
      <c r="G16" s="37"/>
      <c r="H16" s="32"/>
      <c r="J16" s="16"/>
    </row>
    <row r="17" spans="1:10" ht="24.95" customHeight="1">
      <c r="A17" s="32" t="s">
        <v>14</v>
      </c>
      <c r="B17" s="38" t="s">
        <v>15</v>
      </c>
      <c r="C17" s="68"/>
      <c r="D17" s="39"/>
      <c r="E17" s="39"/>
      <c r="F17" s="39"/>
      <c r="G17" s="37"/>
      <c r="H17" s="32"/>
      <c r="I17" s="16"/>
      <c r="J17" s="16"/>
    </row>
    <row r="18" spans="1:10" ht="24.95" customHeight="1">
      <c r="A18" s="32" t="s">
        <v>17</v>
      </c>
      <c r="B18" s="40" t="s">
        <v>16</v>
      </c>
      <c r="C18" s="69"/>
      <c r="D18" s="39"/>
      <c r="E18" s="39"/>
      <c r="F18" s="39"/>
      <c r="G18" s="37"/>
      <c r="H18" s="32"/>
      <c r="I18" s="16"/>
    </row>
    <row r="19" spans="1:10" ht="24.95" customHeight="1">
      <c r="A19" s="32">
        <v>2.2000000000000002</v>
      </c>
      <c r="B19" s="57" t="s">
        <v>18</v>
      </c>
      <c r="C19" s="70">
        <v>114100</v>
      </c>
      <c r="D19" s="58">
        <v>122500</v>
      </c>
      <c r="E19" s="39">
        <v>27708</v>
      </c>
      <c r="F19" s="39">
        <v>33247</v>
      </c>
      <c r="G19" s="37"/>
      <c r="H19" s="32"/>
      <c r="I19" s="16"/>
    </row>
    <row r="20" spans="1:10" ht="24.95" customHeight="1">
      <c r="A20" s="32" t="s">
        <v>14</v>
      </c>
      <c r="B20" s="59" t="s">
        <v>19</v>
      </c>
      <c r="C20" s="71"/>
      <c r="D20" s="58"/>
      <c r="E20" s="39"/>
      <c r="F20" s="39"/>
      <c r="G20" s="37"/>
      <c r="H20" s="32"/>
      <c r="I20" s="16"/>
    </row>
    <row r="21" spans="1:10" ht="24.95" customHeight="1">
      <c r="A21" s="32" t="s">
        <v>17</v>
      </c>
      <c r="B21" s="40" t="s">
        <v>20</v>
      </c>
      <c r="C21" s="40"/>
      <c r="D21" s="39"/>
      <c r="E21" s="39"/>
      <c r="F21" s="39"/>
      <c r="G21" s="37"/>
      <c r="H21" s="32"/>
      <c r="I21" s="16"/>
    </row>
    <row r="22" spans="1:10" ht="24.95" customHeight="1">
      <c r="A22" s="30">
        <v>3</v>
      </c>
      <c r="B22" s="41" t="s">
        <v>33</v>
      </c>
      <c r="C22" s="72">
        <v>48900</v>
      </c>
      <c r="D22" s="33">
        <v>63500</v>
      </c>
      <c r="E22" s="33">
        <v>28934</v>
      </c>
      <c r="F22" s="33">
        <f>F23+F24</f>
        <v>28868</v>
      </c>
      <c r="G22" s="34">
        <f>((D22-C22)/C22)*100</f>
        <v>29.856850715746418</v>
      </c>
      <c r="H22" s="75">
        <f>((F22-E22)/E22)*100</f>
        <v>-0.22810534319485729</v>
      </c>
      <c r="I22" s="16"/>
    </row>
    <row r="23" spans="1:10" ht="24.95" customHeight="1">
      <c r="A23" s="32">
        <v>3.1</v>
      </c>
      <c r="B23" s="40" t="s">
        <v>6</v>
      </c>
      <c r="C23" s="40"/>
      <c r="D23" s="39"/>
      <c r="E23" s="39"/>
      <c r="F23" s="39">
        <v>8698</v>
      </c>
      <c r="G23" s="37"/>
      <c r="H23" s="32"/>
      <c r="I23" s="16"/>
    </row>
    <row r="24" spans="1:10" ht="24.95" customHeight="1">
      <c r="A24" s="32">
        <v>3.2</v>
      </c>
      <c r="B24" s="40" t="s">
        <v>9</v>
      </c>
      <c r="C24" s="40"/>
      <c r="D24" s="39"/>
      <c r="E24" s="39"/>
      <c r="F24" s="39">
        <v>20170</v>
      </c>
      <c r="G24" s="37"/>
      <c r="H24" s="32"/>
    </row>
    <row r="25" spans="1:10" ht="24.95" customHeight="1">
      <c r="A25" s="32"/>
      <c r="B25" s="40" t="s">
        <v>10</v>
      </c>
      <c r="C25" s="40"/>
      <c r="D25" s="39"/>
      <c r="E25" s="39"/>
      <c r="F25" s="39"/>
      <c r="G25" s="37"/>
      <c r="H25" s="32"/>
    </row>
    <row r="26" spans="1:10" ht="24.95" customHeight="1">
      <c r="A26" s="32"/>
      <c r="B26" s="40" t="s">
        <v>11</v>
      </c>
      <c r="C26" s="40"/>
      <c r="D26" s="39"/>
      <c r="E26" s="39"/>
      <c r="F26" s="39"/>
      <c r="G26" s="37"/>
      <c r="H26" s="32"/>
    </row>
    <row r="27" spans="1:10" ht="24.95" customHeight="1">
      <c r="A27" s="30" t="s">
        <v>34</v>
      </c>
      <c r="B27" s="41" t="s">
        <v>35</v>
      </c>
      <c r="C27" s="74">
        <f>C31</f>
        <v>13300</v>
      </c>
      <c r="D27" s="33">
        <f>D33</f>
        <v>19450</v>
      </c>
      <c r="E27" s="33">
        <f>E33</f>
        <v>2740</v>
      </c>
      <c r="F27" s="33">
        <f>F31</f>
        <v>525</v>
      </c>
      <c r="G27" s="34">
        <f>((D27-C27)/C27)*100</f>
        <v>46.2406015037594</v>
      </c>
      <c r="H27" s="33">
        <f>((F27-E27)/E27)*100</f>
        <v>-80.839416058394164</v>
      </c>
    </row>
    <row r="28" spans="1:10" ht="24.95" customHeight="1">
      <c r="A28" s="30">
        <v>1</v>
      </c>
      <c r="B28" s="41" t="s">
        <v>18</v>
      </c>
      <c r="C28" s="41"/>
      <c r="D28" s="33"/>
      <c r="E28" s="33"/>
      <c r="F28" s="33"/>
      <c r="G28" s="34"/>
      <c r="H28" s="30"/>
    </row>
    <row r="29" spans="1:10" ht="24.95" customHeight="1">
      <c r="A29" s="32">
        <v>1.1000000000000001</v>
      </c>
      <c r="B29" s="40" t="s">
        <v>19</v>
      </c>
      <c r="C29" s="40"/>
      <c r="D29" s="39"/>
      <c r="E29" s="39"/>
      <c r="F29" s="39"/>
      <c r="G29" s="37"/>
      <c r="H29" s="32"/>
    </row>
    <row r="30" spans="1:10" ht="24.95" customHeight="1">
      <c r="A30" s="32">
        <v>1.2</v>
      </c>
      <c r="B30" s="40" t="s">
        <v>20</v>
      </c>
      <c r="C30" s="40"/>
      <c r="D30" s="39"/>
      <c r="E30" s="39"/>
      <c r="F30" s="39"/>
      <c r="G30" s="37"/>
      <c r="H30" s="32"/>
    </row>
    <row r="31" spans="1:10" ht="24.95" customHeight="1">
      <c r="A31" s="30">
        <v>2</v>
      </c>
      <c r="B31" s="41" t="s">
        <v>21</v>
      </c>
      <c r="C31" s="74">
        <f t="shared" ref="C31:F32" si="0">C32</f>
        <v>13300</v>
      </c>
      <c r="D31" s="33">
        <f t="shared" si="0"/>
        <v>19450</v>
      </c>
      <c r="E31" s="33">
        <f t="shared" si="0"/>
        <v>2740</v>
      </c>
      <c r="F31" s="33">
        <f t="shared" si="0"/>
        <v>525</v>
      </c>
      <c r="G31" s="34"/>
      <c r="H31" s="30"/>
    </row>
    <row r="32" spans="1:10" ht="25.5" customHeight="1">
      <c r="A32" s="32">
        <v>2.1</v>
      </c>
      <c r="B32" s="40" t="s">
        <v>22</v>
      </c>
      <c r="C32" s="73">
        <f t="shared" si="0"/>
        <v>13300</v>
      </c>
      <c r="D32" s="39">
        <f t="shared" si="0"/>
        <v>19450</v>
      </c>
      <c r="E32" s="39">
        <f t="shared" si="0"/>
        <v>2740</v>
      </c>
      <c r="F32" s="39">
        <f t="shared" si="0"/>
        <v>525</v>
      </c>
      <c r="G32" s="37"/>
      <c r="H32" s="32"/>
    </row>
    <row r="33" spans="1:8" ht="27.75" customHeight="1">
      <c r="A33" s="32"/>
      <c r="B33" s="42" t="s">
        <v>23</v>
      </c>
      <c r="C33" s="69">
        <v>13300</v>
      </c>
      <c r="D33" s="39">
        <v>19450</v>
      </c>
      <c r="E33" s="39">
        <v>2740</v>
      </c>
      <c r="F33" s="39">
        <v>525</v>
      </c>
      <c r="G33" s="37"/>
      <c r="H33" s="32"/>
    </row>
    <row r="34" spans="1:8" ht="24.95" customHeight="1">
      <c r="A34" s="32"/>
      <c r="B34" s="42" t="s">
        <v>24</v>
      </c>
      <c r="C34" s="42"/>
      <c r="D34" s="39"/>
      <c r="E34" s="39"/>
      <c r="F34" s="39"/>
      <c r="G34" s="37"/>
      <c r="H34" s="32"/>
    </row>
    <row r="35" spans="1:8" ht="24.95" customHeight="1">
      <c r="A35" s="32"/>
      <c r="B35" s="42" t="s">
        <v>25</v>
      </c>
      <c r="C35" s="42"/>
      <c r="D35" s="39"/>
      <c r="E35" s="39"/>
      <c r="F35" s="39"/>
      <c r="G35" s="37"/>
      <c r="H35" s="32"/>
    </row>
    <row r="36" spans="1:8" ht="25.5" customHeight="1">
      <c r="A36" s="32">
        <v>2.2000000000000002</v>
      </c>
      <c r="B36" s="40" t="s">
        <v>26</v>
      </c>
      <c r="C36" s="40"/>
      <c r="D36" s="39"/>
      <c r="E36" s="39"/>
      <c r="F36" s="39"/>
      <c r="G36" s="37"/>
      <c r="H36" s="32"/>
    </row>
    <row r="37" spans="1:8" ht="24.95" customHeight="1">
      <c r="A37" s="32">
        <v>2.2999999999999998</v>
      </c>
      <c r="B37" s="40" t="s">
        <v>16</v>
      </c>
      <c r="C37" s="40"/>
      <c r="D37" s="39"/>
      <c r="E37" s="39"/>
      <c r="F37" s="39"/>
      <c r="G37" s="37"/>
      <c r="H37" s="32"/>
    </row>
    <row r="38" spans="1:8" ht="24.95" customHeight="1">
      <c r="A38" s="30">
        <v>3</v>
      </c>
      <c r="B38" s="41" t="s">
        <v>27</v>
      </c>
      <c r="C38" s="41"/>
      <c r="D38" s="33"/>
      <c r="E38" s="33"/>
      <c r="F38" s="33"/>
      <c r="G38" s="34"/>
      <c r="H38" s="30"/>
    </row>
    <row r="39" spans="1:8" ht="24.95" customHeight="1">
      <c r="A39" s="32">
        <v>3.1</v>
      </c>
      <c r="B39" s="40" t="s">
        <v>15</v>
      </c>
      <c r="C39" s="40"/>
      <c r="D39" s="39"/>
      <c r="E39" s="39"/>
      <c r="F39" s="39"/>
      <c r="G39" s="37"/>
      <c r="H39" s="32"/>
    </row>
    <row r="40" spans="1:8" ht="24.95" customHeight="1">
      <c r="A40" s="32">
        <v>3.2</v>
      </c>
      <c r="B40" s="40" t="s">
        <v>16</v>
      </c>
      <c r="C40" s="40"/>
      <c r="D40" s="39"/>
      <c r="E40" s="39"/>
      <c r="F40" s="39"/>
      <c r="G40" s="37"/>
      <c r="H40" s="32"/>
    </row>
    <row r="41" spans="1:8" ht="24.95" customHeight="1">
      <c r="A41" s="30">
        <v>4</v>
      </c>
      <c r="B41" s="41" t="s">
        <v>28</v>
      </c>
      <c r="C41" s="41"/>
      <c r="D41" s="33"/>
      <c r="E41" s="33"/>
      <c r="F41" s="33"/>
      <c r="G41" s="34"/>
      <c r="H41" s="30"/>
    </row>
    <row r="42" spans="1:8" ht="24.95" customHeight="1">
      <c r="A42" s="32">
        <v>4.0999999999999996</v>
      </c>
      <c r="B42" s="40" t="s">
        <v>15</v>
      </c>
      <c r="C42" s="40"/>
      <c r="D42" s="39"/>
      <c r="E42" s="39"/>
      <c r="F42" s="39"/>
      <c r="G42" s="37"/>
      <c r="H42" s="32"/>
    </row>
    <row r="43" spans="1:8" ht="24.95" customHeight="1">
      <c r="A43" s="32">
        <v>4.2</v>
      </c>
      <c r="B43" s="40" t="s">
        <v>16</v>
      </c>
      <c r="C43" s="40"/>
      <c r="D43" s="39"/>
      <c r="E43" s="39"/>
      <c r="F43" s="39"/>
      <c r="G43" s="37"/>
      <c r="H43" s="32"/>
    </row>
    <row r="44" spans="1:8" ht="24.95" customHeight="1">
      <c r="A44" s="30">
        <v>5</v>
      </c>
      <c r="B44" s="41" t="s">
        <v>29</v>
      </c>
      <c r="C44" s="41"/>
      <c r="D44" s="33"/>
      <c r="E44" s="33"/>
      <c r="F44" s="33"/>
      <c r="G44" s="34"/>
      <c r="H44" s="30"/>
    </row>
    <row r="45" spans="1:8" ht="24.95" customHeight="1">
      <c r="A45" s="32">
        <v>5.0999999999999996</v>
      </c>
      <c r="B45" s="40" t="s">
        <v>15</v>
      </c>
      <c r="C45" s="40"/>
      <c r="D45" s="39"/>
      <c r="E45" s="39"/>
      <c r="F45" s="39"/>
      <c r="G45" s="37"/>
      <c r="H45" s="32"/>
    </row>
    <row r="46" spans="1:8" ht="24.95" customHeight="1">
      <c r="A46" s="32">
        <v>5.2</v>
      </c>
      <c r="B46" s="40" t="s">
        <v>16</v>
      </c>
      <c r="C46" s="40"/>
      <c r="D46" s="39"/>
      <c r="E46" s="32"/>
      <c r="F46" s="32"/>
      <c r="G46" s="37"/>
      <c r="H46" s="32"/>
    </row>
    <row r="47" spans="1:8" ht="21.75" customHeight="1">
      <c r="A47" s="30">
        <v>6</v>
      </c>
      <c r="B47" s="41" t="s">
        <v>30</v>
      </c>
      <c r="C47" s="41"/>
      <c r="D47" s="33"/>
      <c r="E47" s="30"/>
      <c r="F47" s="30"/>
      <c r="G47" s="34"/>
      <c r="H47" s="30"/>
    </row>
    <row r="48" spans="1:8">
      <c r="D48" s="16"/>
      <c r="E48" s="16"/>
      <c r="F48" s="16"/>
      <c r="G48" s="16"/>
    </row>
  </sheetData>
  <mergeCells count="10">
    <mergeCell ref="D2:H2"/>
    <mergeCell ref="A3:B3"/>
    <mergeCell ref="A4:B4"/>
    <mergeCell ref="A6:H6"/>
    <mergeCell ref="A9:A10"/>
    <mergeCell ref="B9:B10"/>
    <mergeCell ref="G9:H9"/>
    <mergeCell ref="G8:H8"/>
    <mergeCell ref="C9:D9"/>
    <mergeCell ref="E9:F9"/>
  </mergeCells>
  <pageMargins left="0.25" right="0.2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8"/>
  <sheetViews>
    <sheetView workbookViewId="0">
      <selection activeCell="E20" sqref="E20"/>
    </sheetView>
  </sheetViews>
  <sheetFormatPr defaultRowHeight="14.25"/>
  <cols>
    <col min="1" max="1" width="4.375" customWidth="1"/>
    <col min="2" max="2" width="6.5" customWidth="1"/>
    <col min="3" max="3" width="42.5" customWidth="1"/>
    <col min="4" max="4" width="11" customWidth="1"/>
    <col min="5" max="5" width="11.375" customWidth="1"/>
    <col min="6" max="6" width="12.375" customWidth="1"/>
    <col min="7" max="7" width="16.375" style="16" customWidth="1"/>
    <col min="9" max="9" width="11.125" bestFit="1" customWidth="1"/>
  </cols>
  <sheetData>
    <row r="1" spans="2:8" ht="15">
      <c r="G1" s="18" t="s">
        <v>39</v>
      </c>
    </row>
    <row r="2" spans="2:8" ht="29.25" customHeight="1">
      <c r="E2" s="76" t="s">
        <v>37</v>
      </c>
      <c r="F2" s="76"/>
      <c r="G2" s="76"/>
    </row>
    <row r="3" spans="2:8" ht="17.25" customHeight="1">
      <c r="B3" s="77" t="s">
        <v>73</v>
      </c>
      <c r="C3" s="77"/>
      <c r="E3" s="27"/>
      <c r="F3" s="27"/>
      <c r="G3" s="27"/>
    </row>
    <row r="4" spans="2:8" ht="16.5" customHeight="1">
      <c r="B4" s="77" t="s">
        <v>72</v>
      </c>
      <c r="C4" s="77"/>
      <c r="E4" s="27"/>
      <c r="F4" s="27"/>
      <c r="G4" s="27"/>
    </row>
    <row r="6" spans="2:8" ht="18.75">
      <c r="B6" s="87" t="s">
        <v>40</v>
      </c>
      <c r="C6" s="87"/>
      <c r="D6" s="87"/>
      <c r="E6" s="87"/>
      <c r="F6" s="87"/>
      <c r="G6" s="87"/>
    </row>
    <row r="7" spans="2:8" ht="15.75">
      <c r="B7" s="89" t="s">
        <v>70</v>
      </c>
      <c r="C7" s="89"/>
      <c r="D7" s="89"/>
      <c r="E7" s="89"/>
      <c r="F7" s="89"/>
      <c r="G7" s="89"/>
    </row>
    <row r="8" spans="2:8">
      <c r="G8" s="26" t="s">
        <v>60</v>
      </c>
      <c r="H8" s="25"/>
    </row>
    <row r="9" spans="2:8" ht="30.75" customHeight="1">
      <c r="B9" s="88" t="s">
        <v>41</v>
      </c>
      <c r="C9" s="88" t="s">
        <v>1</v>
      </c>
      <c r="D9" s="88" t="s">
        <v>59</v>
      </c>
      <c r="E9" s="88"/>
      <c r="F9" s="88" t="s">
        <v>38</v>
      </c>
      <c r="G9" s="88"/>
    </row>
    <row r="10" spans="2:8" ht="56.25" customHeight="1">
      <c r="B10" s="88"/>
      <c r="C10" s="88"/>
      <c r="D10" s="43" t="s">
        <v>42</v>
      </c>
      <c r="E10" s="43" t="s">
        <v>43</v>
      </c>
      <c r="F10" s="43" t="s">
        <v>42</v>
      </c>
      <c r="G10" s="22" t="s">
        <v>43</v>
      </c>
    </row>
    <row r="11" spans="2:8" ht="24.95" customHeight="1">
      <c r="B11" s="1" t="s">
        <v>44</v>
      </c>
      <c r="C11" s="23" t="s">
        <v>45</v>
      </c>
      <c r="D11" s="20">
        <f>D12</f>
        <v>94695.955543999997</v>
      </c>
      <c r="E11" s="20">
        <f>D11</f>
        <v>94695.955543999997</v>
      </c>
      <c r="F11" s="20">
        <f>F12</f>
        <v>60642.347864000003</v>
      </c>
      <c r="G11" s="20">
        <f>G12</f>
        <v>60642.347864000003</v>
      </c>
    </row>
    <row r="12" spans="2:8" ht="24.95" customHeight="1">
      <c r="B12" s="1" t="s">
        <v>44</v>
      </c>
      <c r="C12" s="2" t="s">
        <v>46</v>
      </c>
      <c r="D12" s="20">
        <f>D13+D21</f>
        <v>94695.955543999997</v>
      </c>
      <c r="E12" s="20">
        <f>E13+E21</f>
        <v>94695.955543999997</v>
      </c>
      <c r="F12" s="20">
        <f>F13+F21</f>
        <v>60642.347864000003</v>
      </c>
      <c r="G12" s="20">
        <f>G13+G21</f>
        <v>60642.347864000003</v>
      </c>
    </row>
    <row r="13" spans="2:8" ht="24.95" customHeight="1">
      <c r="B13" s="1">
        <v>1</v>
      </c>
      <c r="C13" s="2" t="s">
        <v>5</v>
      </c>
      <c r="D13" s="21">
        <f>94609.086908</f>
        <v>94609.086907999997</v>
      </c>
      <c r="E13" s="21">
        <f>D13</f>
        <v>94609.086907999997</v>
      </c>
      <c r="F13" s="21">
        <v>60603.347864000003</v>
      </c>
      <c r="G13" s="21">
        <f>F13</f>
        <v>60603.347864000003</v>
      </c>
      <c r="H13" s="24"/>
    </row>
    <row r="14" spans="2:8" ht="24.95" customHeight="1">
      <c r="B14" s="1">
        <v>1.1000000000000001</v>
      </c>
      <c r="C14" s="2" t="s">
        <v>6</v>
      </c>
      <c r="D14" s="21"/>
      <c r="E14" s="21"/>
      <c r="F14" s="21"/>
      <c r="G14" s="21"/>
    </row>
    <row r="15" spans="2:8" ht="24.95" customHeight="1">
      <c r="B15" s="1"/>
      <c r="C15" s="2" t="s">
        <v>7</v>
      </c>
      <c r="D15" s="21"/>
      <c r="E15" s="21"/>
      <c r="F15" s="21"/>
      <c r="G15" s="21"/>
    </row>
    <row r="16" spans="2:8" ht="24.95" customHeight="1">
      <c r="B16" s="1"/>
      <c r="C16" s="2" t="s">
        <v>8</v>
      </c>
      <c r="D16" s="21"/>
      <c r="E16" s="21"/>
      <c r="F16" s="21"/>
      <c r="G16" s="21"/>
    </row>
    <row r="17" spans="2:9" ht="24.95" customHeight="1">
      <c r="B17" s="1">
        <v>1.2</v>
      </c>
      <c r="C17" s="2" t="s">
        <v>9</v>
      </c>
      <c r="D17" s="21"/>
      <c r="E17" s="21"/>
      <c r="F17" s="21"/>
      <c r="G17" s="21"/>
    </row>
    <row r="18" spans="2:9" ht="24.95" customHeight="1">
      <c r="B18" s="1"/>
      <c r="C18" s="2" t="s">
        <v>10</v>
      </c>
      <c r="D18" s="21"/>
      <c r="E18" s="21"/>
      <c r="F18" s="21"/>
      <c r="G18" s="21"/>
    </row>
    <row r="19" spans="2:9" ht="24.95" customHeight="1">
      <c r="B19" s="1"/>
      <c r="C19" s="2" t="s">
        <v>11</v>
      </c>
      <c r="D19" s="21"/>
      <c r="E19" s="21"/>
      <c r="F19" s="21"/>
      <c r="G19" s="21"/>
    </row>
    <row r="20" spans="2:9" ht="24.95" customHeight="1">
      <c r="B20" s="1">
        <v>2</v>
      </c>
      <c r="C20" s="2" t="s">
        <v>47</v>
      </c>
      <c r="D20" s="21"/>
      <c r="E20" s="21"/>
      <c r="F20" s="21"/>
      <c r="G20" s="21"/>
    </row>
    <row r="21" spans="2:9" ht="24.95" customHeight="1">
      <c r="B21" s="1">
        <v>3</v>
      </c>
      <c r="C21" s="2" t="s">
        <v>48</v>
      </c>
      <c r="D21" s="21">
        <f>86.868636</f>
        <v>86.868635999999995</v>
      </c>
      <c r="E21" s="21">
        <f>D21</f>
        <v>86.868635999999995</v>
      </c>
      <c r="F21" s="21">
        <f>39</f>
        <v>39</v>
      </c>
      <c r="G21" s="21">
        <f>F21</f>
        <v>39</v>
      </c>
      <c r="H21" s="24"/>
      <c r="I21" s="16"/>
    </row>
    <row r="22" spans="2:9" ht="24.95" customHeight="1">
      <c r="B22" s="19" t="s">
        <v>49</v>
      </c>
      <c r="C22" s="56" t="s">
        <v>50</v>
      </c>
      <c r="D22" s="20">
        <f>D27</f>
        <v>58089</v>
      </c>
      <c r="E22" s="20">
        <f>E27</f>
        <v>58089</v>
      </c>
      <c r="F22" s="20">
        <f>F27</f>
        <v>49063</v>
      </c>
      <c r="G22" s="20">
        <f>G27</f>
        <v>49063</v>
      </c>
      <c r="I22" s="16"/>
    </row>
    <row r="23" spans="2:9" ht="24.95" customHeight="1">
      <c r="B23" s="1">
        <v>1</v>
      </c>
      <c r="C23" s="2" t="s">
        <v>12</v>
      </c>
      <c r="D23" s="21"/>
      <c r="E23" s="21"/>
      <c r="F23" s="21"/>
      <c r="G23" s="21"/>
      <c r="H23" s="16"/>
      <c r="I23" s="16"/>
    </row>
    <row r="24" spans="2:9" ht="24.95" customHeight="1">
      <c r="B24" s="1">
        <v>1.1000000000000001</v>
      </c>
      <c r="C24" s="2" t="s">
        <v>51</v>
      </c>
      <c r="D24" s="21"/>
      <c r="E24" s="21"/>
      <c r="F24" s="21"/>
      <c r="G24" s="21"/>
      <c r="H24" s="16"/>
    </row>
    <row r="25" spans="2:9" ht="24.95" customHeight="1">
      <c r="B25" s="1" t="s">
        <v>14</v>
      </c>
      <c r="C25" s="2" t="s">
        <v>15</v>
      </c>
      <c r="D25" s="21"/>
      <c r="E25" s="21"/>
      <c r="F25" s="21"/>
      <c r="G25" s="21"/>
      <c r="H25" s="16"/>
    </row>
    <row r="26" spans="2:9" ht="24.95" customHeight="1">
      <c r="B26" s="1" t="s">
        <v>17</v>
      </c>
      <c r="C26" s="2" t="s">
        <v>16</v>
      </c>
      <c r="D26" s="21"/>
      <c r="E26" s="21"/>
      <c r="F26" s="21"/>
      <c r="G26" s="21"/>
      <c r="H26" s="16"/>
    </row>
    <row r="27" spans="2:9" ht="24.95" customHeight="1">
      <c r="B27" s="1">
        <v>1.2</v>
      </c>
      <c r="C27" s="2" t="s">
        <v>18</v>
      </c>
      <c r="D27" s="21">
        <v>58089</v>
      </c>
      <c r="E27" s="21">
        <f>D27</f>
        <v>58089</v>
      </c>
      <c r="F27" s="21">
        <v>49063</v>
      </c>
      <c r="G27" s="21">
        <f>F27</f>
        <v>49063</v>
      </c>
      <c r="H27" s="16"/>
    </row>
    <row r="28" spans="2:9" ht="24.95" customHeight="1">
      <c r="B28" s="1" t="s">
        <v>14</v>
      </c>
      <c r="C28" s="2" t="s">
        <v>19</v>
      </c>
      <c r="D28" s="21"/>
      <c r="E28" s="21"/>
      <c r="F28" s="21"/>
      <c r="G28" s="21"/>
      <c r="H28" s="16"/>
    </row>
    <row r="29" spans="2:9" ht="24.95" customHeight="1">
      <c r="B29" s="1" t="s">
        <v>17</v>
      </c>
      <c r="C29" s="2" t="s">
        <v>20</v>
      </c>
      <c r="D29" s="21"/>
      <c r="E29" s="21"/>
      <c r="F29" s="21"/>
      <c r="G29" s="21"/>
      <c r="H29" s="16"/>
    </row>
    <row r="30" spans="2:9" ht="24.95" customHeight="1">
      <c r="B30" s="1">
        <v>2</v>
      </c>
      <c r="C30" s="2" t="s">
        <v>52</v>
      </c>
      <c r="D30" s="21"/>
      <c r="E30" s="21"/>
      <c r="F30" s="21"/>
      <c r="G30" s="21"/>
      <c r="H30" s="16"/>
    </row>
    <row r="31" spans="2:9" ht="24.95" customHeight="1">
      <c r="B31" s="1">
        <v>3</v>
      </c>
      <c r="C31" s="2" t="s">
        <v>53</v>
      </c>
      <c r="D31" s="21">
        <v>0.03</v>
      </c>
      <c r="E31" s="21">
        <f>D31</f>
        <v>0.03</v>
      </c>
      <c r="F31" s="21">
        <v>21</v>
      </c>
      <c r="G31" s="21">
        <f>F31</f>
        <v>21</v>
      </c>
      <c r="H31" s="16"/>
    </row>
    <row r="32" spans="2:9" ht="24.95" customHeight="1">
      <c r="B32" s="19" t="s">
        <v>54</v>
      </c>
      <c r="C32" s="56" t="s">
        <v>55</v>
      </c>
      <c r="D32" s="20">
        <f>D33+D40</f>
        <v>28401.726073000002</v>
      </c>
      <c r="E32" s="20">
        <f>D32</f>
        <v>28401.726073000002</v>
      </c>
      <c r="F32" s="20">
        <f>F33+F41</f>
        <v>18195.004358999999</v>
      </c>
      <c r="G32" s="20">
        <f>F32</f>
        <v>18195.004358999999</v>
      </c>
    </row>
    <row r="33" spans="2:7" ht="24.95" customHeight="1">
      <c r="B33" s="1">
        <v>1</v>
      </c>
      <c r="C33" s="2" t="s">
        <v>33</v>
      </c>
      <c r="D33" s="21">
        <f>28382.726073</f>
        <v>28382.726073000002</v>
      </c>
      <c r="E33" s="21">
        <f>D33</f>
        <v>28382.726073000002</v>
      </c>
      <c r="F33" s="21">
        <f>18181.004359</f>
        <v>18181.004358999999</v>
      </c>
      <c r="G33" s="21">
        <f>F33</f>
        <v>18181.004358999999</v>
      </c>
    </row>
    <row r="34" spans="2:7" ht="24.95" customHeight="1">
      <c r="B34" s="1">
        <v>1.1000000000000001</v>
      </c>
      <c r="C34" s="2" t="s">
        <v>6</v>
      </c>
      <c r="D34" s="21"/>
      <c r="E34" s="21"/>
      <c r="F34" s="21"/>
      <c r="G34" s="21"/>
    </row>
    <row r="35" spans="2:7" ht="24.95" customHeight="1">
      <c r="B35" s="1"/>
      <c r="C35" s="2" t="s">
        <v>7</v>
      </c>
      <c r="D35" s="21"/>
      <c r="E35" s="21"/>
      <c r="F35" s="21"/>
      <c r="G35" s="21"/>
    </row>
    <row r="36" spans="2:7" ht="24.95" customHeight="1">
      <c r="B36" s="1"/>
      <c r="C36" s="2" t="s">
        <v>8</v>
      </c>
      <c r="D36" s="21"/>
      <c r="E36" s="21"/>
      <c r="F36" s="21"/>
      <c r="G36" s="21"/>
    </row>
    <row r="37" spans="2:7" ht="24.95" customHeight="1">
      <c r="B37" s="1">
        <v>1.2</v>
      </c>
      <c r="C37" s="2" t="s">
        <v>9</v>
      </c>
      <c r="D37" s="21"/>
      <c r="E37" s="21"/>
      <c r="F37" s="21"/>
      <c r="G37" s="21"/>
    </row>
    <row r="38" spans="2:7" ht="24.95" customHeight="1">
      <c r="B38" s="1"/>
      <c r="C38" s="2" t="s">
        <v>10</v>
      </c>
      <c r="D38" s="21"/>
      <c r="E38" s="21"/>
      <c r="F38" s="21"/>
      <c r="G38" s="21"/>
    </row>
    <row r="39" spans="2:7" ht="24.95" customHeight="1">
      <c r="B39" s="1"/>
      <c r="C39" s="2" t="s">
        <v>11</v>
      </c>
      <c r="D39" s="21"/>
      <c r="E39" s="21"/>
      <c r="F39" s="21"/>
      <c r="G39" s="21"/>
    </row>
    <row r="40" spans="2:7" ht="24.95" customHeight="1">
      <c r="B40" s="1">
        <v>2</v>
      </c>
      <c r="C40" s="2" t="s">
        <v>52</v>
      </c>
      <c r="D40" s="21">
        <v>19</v>
      </c>
      <c r="E40" s="21">
        <f>D40</f>
        <v>19</v>
      </c>
      <c r="F40" s="21"/>
      <c r="G40" s="21"/>
    </row>
    <row r="41" spans="2:7" ht="24.95" customHeight="1">
      <c r="B41" s="1">
        <v>3</v>
      </c>
      <c r="C41" s="2" t="s">
        <v>53</v>
      </c>
      <c r="D41" s="21"/>
      <c r="E41" s="21"/>
      <c r="F41" s="21">
        <v>14</v>
      </c>
      <c r="G41" s="21">
        <f>F41</f>
        <v>14</v>
      </c>
    </row>
    <row r="42" spans="2:7" ht="24.95" customHeight="1">
      <c r="B42" s="19" t="s">
        <v>34</v>
      </c>
      <c r="C42" s="56" t="s">
        <v>56</v>
      </c>
      <c r="D42" s="20">
        <f>D48</f>
        <v>21731</v>
      </c>
      <c r="E42" s="20">
        <f>D42</f>
        <v>21731</v>
      </c>
      <c r="F42" s="20"/>
      <c r="G42" s="20"/>
    </row>
    <row r="43" spans="2:7" ht="24.95" customHeight="1">
      <c r="B43" s="19">
        <v>1</v>
      </c>
      <c r="C43" s="56" t="s">
        <v>18</v>
      </c>
      <c r="D43" s="21"/>
      <c r="E43" s="21"/>
      <c r="F43" s="21"/>
      <c r="G43" s="21"/>
    </row>
    <row r="44" spans="2:7" ht="24.95" customHeight="1">
      <c r="B44" s="1">
        <v>1.1000000000000001</v>
      </c>
      <c r="C44" s="2" t="s">
        <v>19</v>
      </c>
      <c r="D44" s="21"/>
      <c r="E44" s="21"/>
      <c r="F44" s="21"/>
      <c r="G44" s="21"/>
    </row>
    <row r="45" spans="2:7" ht="24.95" customHeight="1">
      <c r="B45" s="1">
        <v>1.2</v>
      </c>
      <c r="C45" s="2" t="s">
        <v>20</v>
      </c>
      <c r="D45" s="21"/>
      <c r="E45" s="21"/>
      <c r="F45" s="21"/>
      <c r="G45" s="21"/>
    </row>
    <row r="46" spans="2:7" ht="24.95" customHeight="1">
      <c r="B46" s="19">
        <v>2</v>
      </c>
      <c r="C46" s="56" t="s">
        <v>21</v>
      </c>
      <c r="D46" s="21"/>
      <c r="E46" s="21"/>
      <c r="F46" s="21"/>
      <c r="G46" s="21"/>
    </row>
    <row r="47" spans="2:7" ht="24.95" customHeight="1">
      <c r="B47" s="1">
        <v>2.1</v>
      </c>
      <c r="C47" s="2" t="s">
        <v>57</v>
      </c>
      <c r="D47" s="21"/>
      <c r="E47" s="21"/>
      <c r="F47" s="21"/>
      <c r="G47" s="21"/>
    </row>
    <row r="48" spans="2:7" ht="24.95" customHeight="1">
      <c r="B48" s="1"/>
      <c r="C48" s="3" t="s">
        <v>23</v>
      </c>
      <c r="D48" s="21">
        <v>21731</v>
      </c>
      <c r="E48" s="21">
        <f>D48</f>
        <v>21731</v>
      </c>
      <c r="F48" s="21"/>
      <c r="G48" s="21"/>
    </row>
    <row r="49" spans="2:7" ht="24.95" customHeight="1">
      <c r="B49" s="1"/>
      <c r="C49" s="3" t="s">
        <v>24</v>
      </c>
      <c r="D49" s="21"/>
      <c r="E49" s="21"/>
      <c r="F49" s="21"/>
      <c r="G49" s="21"/>
    </row>
    <row r="50" spans="2:7" ht="24.95" customHeight="1">
      <c r="B50" s="1"/>
      <c r="C50" s="3" t="s">
        <v>25</v>
      </c>
      <c r="D50" s="21"/>
      <c r="E50" s="21"/>
      <c r="F50" s="21"/>
      <c r="G50" s="21"/>
    </row>
    <row r="51" spans="2:7" ht="24.95" customHeight="1">
      <c r="B51" s="1">
        <v>2.2000000000000002</v>
      </c>
      <c r="C51" s="2" t="s">
        <v>58</v>
      </c>
      <c r="D51" s="21"/>
      <c r="E51" s="21"/>
      <c r="F51" s="21"/>
      <c r="G51" s="21"/>
    </row>
    <row r="52" spans="2:7" ht="24.95" customHeight="1">
      <c r="B52" s="1">
        <v>2.2999999999999998</v>
      </c>
      <c r="C52" s="2" t="s">
        <v>16</v>
      </c>
      <c r="D52" s="21"/>
      <c r="E52" s="21"/>
      <c r="F52" s="21"/>
      <c r="G52" s="21"/>
    </row>
    <row r="53" spans="2:7" ht="24.95" customHeight="1">
      <c r="B53" s="19">
        <v>3</v>
      </c>
      <c r="C53" s="56" t="s">
        <v>27</v>
      </c>
      <c r="D53" s="21"/>
      <c r="E53" s="21"/>
      <c r="F53" s="21"/>
      <c r="G53" s="21"/>
    </row>
    <row r="54" spans="2:7" ht="24.95" customHeight="1">
      <c r="B54" s="1">
        <v>3.1</v>
      </c>
      <c r="C54" s="2" t="s">
        <v>15</v>
      </c>
      <c r="D54" s="21"/>
      <c r="E54" s="21"/>
      <c r="F54" s="21"/>
      <c r="G54" s="21"/>
    </row>
    <row r="55" spans="2:7" ht="24.95" customHeight="1">
      <c r="B55" s="1">
        <v>3.2</v>
      </c>
      <c r="C55" s="2" t="s">
        <v>16</v>
      </c>
      <c r="D55" s="21"/>
      <c r="E55" s="21"/>
      <c r="F55" s="21"/>
      <c r="G55" s="21"/>
    </row>
    <row r="56" spans="2:7" ht="24.95" customHeight="1">
      <c r="B56" s="19">
        <v>4</v>
      </c>
      <c r="C56" s="56" t="s">
        <v>28</v>
      </c>
      <c r="D56" s="21"/>
      <c r="E56" s="21"/>
      <c r="F56" s="21"/>
      <c r="G56" s="21"/>
    </row>
    <row r="57" spans="2:7" ht="21.75" customHeight="1">
      <c r="B57" s="1">
        <v>4.0999999999999996</v>
      </c>
      <c r="C57" s="2" t="s">
        <v>15</v>
      </c>
      <c r="D57" s="21"/>
      <c r="E57" s="21"/>
      <c r="F57" s="21"/>
      <c r="G57" s="21"/>
    </row>
    <row r="58" spans="2:7">
      <c r="E58" s="16"/>
      <c r="F58" s="16"/>
    </row>
  </sheetData>
  <mergeCells count="9">
    <mergeCell ref="E2:G2"/>
    <mergeCell ref="B6:G6"/>
    <mergeCell ref="B9:B10"/>
    <mergeCell ref="C9:C10"/>
    <mergeCell ref="F9:G9"/>
    <mergeCell ref="D9:E9"/>
    <mergeCell ref="B7:G7"/>
    <mergeCell ref="B3:C3"/>
    <mergeCell ref="B4:C4"/>
  </mergeCells>
  <pageMargins left="0.2" right="0.2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59"/>
  <sheetViews>
    <sheetView topLeftCell="A13" workbookViewId="0">
      <selection activeCell="K47" sqref="K47"/>
    </sheetView>
  </sheetViews>
  <sheetFormatPr defaultRowHeight="14.25"/>
  <cols>
    <col min="1" max="1" width="4.375" customWidth="1"/>
    <col min="2" max="2" width="6.5" customWidth="1"/>
    <col min="3" max="3" width="48.625" customWidth="1"/>
    <col min="4" max="4" width="10.875" customWidth="1"/>
    <col min="5" max="5" width="12" customWidth="1"/>
    <col min="6" max="6" width="12.5" customWidth="1"/>
    <col min="7" max="7" width="12.125" customWidth="1"/>
  </cols>
  <sheetData>
    <row r="1" spans="2:7" ht="15">
      <c r="F1" s="47" t="s">
        <v>36</v>
      </c>
      <c r="G1" s="47"/>
    </row>
    <row r="2" spans="2:7" ht="32.25" customHeight="1">
      <c r="D2" s="90" t="s">
        <v>37</v>
      </c>
      <c r="E2" s="90"/>
      <c r="F2" s="90"/>
      <c r="G2" s="90"/>
    </row>
    <row r="3" spans="2:7">
      <c r="B3" s="77" t="s">
        <v>73</v>
      </c>
      <c r="C3" s="77"/>
    </row>
    <row r="4" spans="2:7" ht="14.25" customHeight="1">
      <c r="B4" s="77" t="s">
        <v>72</v>
      </c>
      <c r="C4" s="77"/>
    </row>
    <row r="6" spans="2:7" ht="44.25" customHeight="1">
      <c r="B6" s="91" t="s">
        <v>74</v>
      </c>
      <c r="C6" s="91"/>
      <c r="D6" s="91"/>
      <c r="E6" s="91"/>
      <c r="F6" s="91"/>
      <c r="G6" s="91"/>
    </row>
    <row r="7" spans="2:7" ht="18" customHeight="1">
      <c r="B7" s="92" t="s">
        <v>71</v>
      </c>
      <c r="C7" s="92"/>
      <c r="D7" s="92"/>
      <c r="E7" s="92"/>
      <c r="F7" s="92"/>
      <c r="G7" s="92"/>
    </row>
    <row r="8" spans="2:7" ht="15.75">
      <c r="B8" s="61"/>
      <c r="C8" s="61"/>
      <c r="D8" s="61"/>
      <c r="E8" s="61"/>
      <c r="F8" s="93" t="s">
        <v>60</v>
      </c>
      <c r="G8" s="93"/>
    </row>
    <row r="9" spans="2:7" ht="31.5" customHeight="1">
      <c r="B9" s="94" t="s">
        <v>0</v>
      </c>
      <c r="C9" s="94" t="s">
        <v>1</v>
      </c>
      <c r="D9" s="96" t="s">
        <v>2</v>
      </c>
      <c r="E9" s="96" t="s">
        <v>67</v>
      </c>
      <c r="F9" s="98" t="s">
        <v>68</v>
      </c>
      <c r="G9" s="99"/>
    </row>
    <row r="10" spans="2:7" ht="48" customHeight="1">
      <c r="B10" s="95"/>
      <c r="C10" s="95"/>
      <c r="D10" s="97"/>
      <c r="E10" s="97"/>
      <c r="F10" s="44" t="s">
        <v>38</v>
      </c>
      <c r="G10" s="11" t="s">
        <v>69</v>
      </c>
    </row>
    <row r="11" spans="2:7" ht="23.25" customHeight="1">
      <c r="B11" s="4" t="s">
        <v>3</v>
      </c>
      <c r="C11" s="4" t="s">
        <v>4</v>
      </c>
      <c r="D11" s="4"/>
      <c r="E11" s="4"/>
      <c r="F11" s="10"/>
      <c r="G11" s="45"/>
    </row>
    <row r="12" spans="2:7" ht="24.95" customHeight="1">
      <c r="B12" s="4">
        <v>1</v>
      </c>
      <c r="C12" s="4" t="s">
        <v>5</v>
      </c>
      <c r="D12" s="9">
        <v>186000</v>
      </c>
      <c r="E12" s="17">
        <f>G12+F12</f>
        <v>186000</v>
      </c>
      <c r="F12" s="9">
        <v>186000</v>
      </c>
      <c r="G12" s="45"/>
    </row>
    <row r="13" spans="2:7" ht="24.95" customHeight="1">
      <c r="B13" s="6">
        <v>1.1000000000000001</v>
      </c>
      <c r="C13" s="6" t="s">
        <v>6</v>
      </c>
      <c r="D13" s="9"/>
      <c r="E13" s="6"/>
      <c r="F13" s="9"/>
      <c r="G13" s="45"/>
    </row>
    <row r="14" spans="2:7" ht="24.75" customHeight="1">
      <c r="B14" s="32"/>
      <c r="C14" s="38" t="s">
        <v>7</v>
      </c>
      <c r="D14" s="36"/>
      <c r="E14" s="39"/>
      <c r="F14" s="37"/>
      <c r="G14" s="45"/>
    </row>
    <row r="15" spans="2:7" ht="24" customHeight="1">
      <c r="B15" s="48"/>
      <c r="C15" s="49" t="s">
        <v>8</v>
      </c>
      <c r="D15" s="28"/>
      <c r="E15" s="50"/>
      <c r="F15" s="51"/>
      <c r="G15" s="52"/>
    </row>
    <row r="16" spans="2:7" ht="24.95" customHeight="1">
      <c r="B16" s="6">
        <v>1.2</v>
      </c>
      <c r="C16" s="6" t="s">
        <v>9</v>
      </c>
      <c r="D16" s="9"/>
      <c r="E16" s="6"/>
      <c r="F16" s="9"/>
      <c r="G16" s="45"/>
    </row>
    <row r="17" spans="2:7" ht="25.5" customHeight="1">
      <c r="B17" s="32"/>
      <c r="C17" s="38" t="s">
        <v>10</v>
      </c>
      <c r="D17" s="36"/>
      <c r="E17" s="39"/>
      <c r="F17" s="37"/>
      <c r="G17" s="45"/>
    </row>
    <row r="18" spans="2:7" ht="27.75" customHeight="1">
      <c r="B18" s="48"/>
      <c r="C18" s="49" t="s">
        <v>11</v>
      </c>
      <c r="D18" s="28"/>
      <c r="E18" s="50"/>
      <c r="F18" s="51"/>
      <c r="G18" s="52"/>
    </row>
    <row r="19" spans="2:7" ht="24.95" customHeight="1">
      <c r="B19" s="4">
        <v>2</v>
      </c>
      <c r="C19" s="4" t="s">
        <v>12</v>
      </c>
      <c r="D19" s="9">
        <v>125000</v>
      </c>
      <c r="E19" s="17">
        <f>G19+F19</f>
        <v>125000</v>
      </c>
      <c r="F19" s="9">
        <v>125000</v>
      </c>
      <c r="G19" s="45"/>
    </row>
    <row r="20" spans="2:7" ht="24.95" customHeight="1">
      <c r="B20" s="4">
        <v>2.1</v>
      </c>
      <c r="C20" s="4" t="s">
        <v>13</v>
      </c>
      <c r="D20" s="7"/>
      <c r="E20" s="4"/>
      <c r="F20" s="7"/>
      <c r="G20" s="45"/>
    </row>
    <row r="21" spans="2:7" ht="24.95" customHeight="1">
      <c r="B21" s="4" t="s">
        <v>14</v>
      </c>
      <c r="C21" s="4" t="s">
        <v>15</v>
      </c>
      <c r="D21" s="7"/>
      <c r="E21" s="4"/>
      <c r="F21" s="7"/>
      <c r="G21" s="45"/>
    </row>
    <row r="22" spans="2:7" ht="24.95" customHeight="1">
      <c r="B22" s="4" t="s">
        <v>17</v>
      </c>
      <c r="C22" s="4" t="s">
        <v>16</v>
      </c>
      <c r="D22" s="7"/>
      <c r="E22" s="4"/>
      <c r="F22" s="7"/>
      <c r="G22" s="45"/>
    </row>
    <row r="23" spans="2:7" ht="24.95" customHeight="1">
      <c r="B23" s="5">
        <v>2.2000000000000002</v>
      </c>
      <c r="C23" s="5" t="s">
        <v>18</v>
      </c>
      <c r="D23" s="8"/>
      <c r="E23" s="4"/>
      <c r="F23" s="7"/>
      <c r="G23" s="45"/>
    </row>
    <row r="24" spans="2:7" ht="24.95" customHeight="1">
      <c r="B24" s="12" t="s">
        <v>14</v>
      </c>
      <c r="C24" s="13" t="s">
        <v>19</v>
      </c>
      <c r="D24" s="7"/>
      <c r="E24" s="4"/>
      <c r="F24" s="7"/>
      <c r="G24" s="45"/>
    </row>
    <row r="25" spans="2:7" ht="24.95" customHeight="1">
      <c r="B25" s="12" t="s">
        <v>17</v>
      </c>
      <c r="C25" s="13" t="s">
        <v>20</v>
      </c>
      <c r="D25" s="7"/>
      <c r="E25" s="4"/>
      <c r="F25" s="7"/>
      <c r="G25" s="45"/>
    </row>
    <row r="26" spans="2:7" ht="24.95" customHeight="1">
      <c r="B26" s="12">
        <v>3</v>
      </c>
      <c r="C26" s="13" t="s">
        <v>33</v>
      </c>
      <c r="D26" s="9">
        <v>63500</v>
      </c>
      <c r="E26" s="17">
        <f>G26+F26</f>
        <v>63500</v>
      </c>
      <c r="F26" s="7">
        <v>63500</v>
      </c>
      <c r="G26" s="46"/>
    </row>
    <row r="27" spans="2:7" ht="24.95" customHeight="1">
      <c r="B27" s="12">
        <v>3.1</v>
      </c>
      <c r="C27" s="13" t="s">
        <v>6</v>
      </c>
      <c r="D27" s="7"/>
      <c r="E27" s="4"/>
      <c r="F27" s="7"/>
      <c r="G27" s="46"/>
    </row>
    <row r="28" spans="2:7" ht="24.95" customHeight="1">
      <c r="B28" s="12"/>
      <c r="C28" s="13" t="s">
        <v>7</v>
      </c>
      <c r="D28" s="4"/>
      <c r="E28" s="4"/>
      <c r="F28" s="7"/>
      <c r="G28" s="46"/>
    </row>
    <row r="29" spans="2:7" ht="24.95" customHeight="1">
      <c r="B29" s="12"/>
      <c r="C29" s="13" t="s">
        <v>8</v>
      </c>
      <c r="D29" s="4"/>
      <c r="E29" s="4"/>
      <c r="F29" s="7"/>
      <c r="G29" s="46"/>
    </row>
    <row r="30" spans="2:7" ht="24.95" customHeight="1">
      <c r="B30" s="12">
        <v>3.2</v>
      </c>
      <c r="C30" s="13" t="s">
        <v>9</v>
      </c>
      <c r="D30" s="4"/>
      <c r="E30" s="4"/>
      <c r="F30" s="7"/>
      <c r="G30" s="46"/>
    </row>
    <row r="31" spans="2:7" ht="24.95" customHeight="1">
      <c r="B31" s="12"/>
      <c r="C31" s="13" t="s">
        <v>10</v>
      </c>
      <c r="D31" s="4"/>
      <c r="E31" s="4"/>
      <c r="F31" s="7"/>
      <c r="G31" s="46"/>
    </row>
    <row r="32" spans="2:7" ht="24.95" customHeight="1">
      <c r="B32" s="12"/>
      <c r="C32" s="13" t="s">
        <v>11</v>
      </c>
      <c r="D32" s="4"/>
      <c r="E32" s="4"/>
      <c r="F32" s="7"/>
      <c r="G32" s="46"/>
    </row>
    <row r="33" spans="2:7" ht="24.95" customHeight="1">
      <c r="B33" s="12" t="s">
        <v>34</v>
      </c>
      <c r="C33" s="13" t="s">
        <v>35</v>
      </c>
      <c r="D33" s="9">
        <f>E33</f>
        <v>19450</v>
      </c>
      <c r="E33" s="17">
        <f>G33+F33</f>
        <v>19450</v>
      </c>
      <c r="F33" s="6"/>
      <c r="G33" s="54">
        <v>19450</v>
      </c>
    </row>
    <row r="34" spans="2:7" ht="24.95" customHeight="1">
      <c r="B34" s="12">
        <v>1</v>
      </c>
      <c r="C34" s="13" t="s">
        <v>18</v>
      </c>
      <c r="D34" s="7"/>
      <c r="E34" s="4"/>
      <c r="F34" s="4"/>
      <c r="G34" s="54"/>
    </row>
    <row r="35" spans="2:7" ht="24.95" customHeight="1">
      <c r="B35" s="12">
        <v>1.1000000000000001</v>
      </c>
      <c r="C35" s="13" t="s">
        <v>19</v>
      </c>
      <c r="D35" s="7"/>
      <c r="E35" s="4"/>
      <c r="F35" s="4"/>
      <c r="G35" s="54"/>
    </row>
    <row r="36" spans="2:7" ht="24.95" customHeight="1">
      <c r="B36" s="12">
        <v>1.2</v>
      </c>
      <c r="C36" s="13" t="s">
        <v>20</v>
      </c>
      <c r="D36" s="7"/>
      <c r="E36" s="4"/>
      <c r="F36" s="4"/>
      <c r="G36" s="54"/>
    </row>
    <row r="37" spans="2:7" ht="24.95" customHeight="1">
      <c r="B37" s="12">
        <v>2</v>
      </c>
      <c r="C37" s="13" t="s">
        <v>21</v>
      </c>
      <c r="D37" s="7"/>
      <c r="E37" s="4"/>
      <c r="F37" s="4"/>
      <c r="G37" s="54"/>
    </row>
    <row r="38" spans="2:7" ht="24.95" customHeight="1">
      <c r="B38" s="12">
        <v>2.1</v>
      </c>
      <c r="C38" s="13" t="s">
        <v>22</v>
      </c>
      <c r="D38" s="7"/>
      <c r="E38" s="4"/>
      <c r="F38" s="4"/>
      <c r="G38" s="54"/>
    </row>
    <row r="39" spans="2:7" ht="24.95" customHeight="1">
      <c r="B39" s="12"/>
      <c r="C39" s="14" t="s">
        <v>23</v>
      </c>
      <c r="D39" s="7">
        <f>E39</f>
        <v>19450</v>
      </c>
      <c r="E39" s="15">
        <f>G39+F39</f>
        <v>19450</v>
      </c>
      <c r="F39" s="4"/>
      <c r="G39" s="54">
        <v>19450</v>
      </c>
    </row>
    <row r="40" spans="2:7" ht="24.95" customHeight="1">
      <c r="B40" s="12"/>
      <c r="C40" s="14" t="s">
        <v>24</v>
      </c>
      <c r="D40" s="7"/>
      <c r="E40" s="4"/>
      <c r="F40" s="4"/>
      <c r="G40" s="55"/>
    </row>
    <row r="41" spans="2:7" ht="24.95" customHeight="1">
      <c r="B41" s="12"/>
      <c r="C41" s="14" t="s">
        <v>25</v>
      </c>
      <c r="D41" s="7"/>
      <c r="E41" s="4"/>
      <c r="F41" s="4"/>
      <c r="G41" s="53"/>
    </row>
    <row r="42" spans="2:7" ht="24.95" customHeight="1">
      <c r="B42" s="12">
        <v>2.2000000000000002</v>
      </c>
      <c r="C42" s="13" t="s">
        <v>26</v>
      </c>
      <c r="D42" s="7"/>
      <c r="E42" s="4"/>
      <c r="F42" s="4"/>
      <c r="G42" s="45"/>
    </row>
    <row r="43" spans="2:7" ht="24.95" customHeight="1">
      <c r="B43" s="12">
        <v>2.2999999999999998</v>
      </c>
      <c r="C43" s="13" t="s">
        <v>16</v>
      </c>
      <c r="D43" s="4"/>
      <c r="E43" s="4"/>
      <c r="F43" s="4"/>
      <c r="G43" s="45"/>
    </row>
    <row r="44" spans="2:7" ht="24.95" customHeight="1">
      <c r="B44" s="12">
        <v>3</v>
      </c>
      <c r="C44" s="13" t="s">
        <v>27</v>
      </c>
      <c r="D44" s="4"/>
      <c r="E44" s="4"/>
      <c r="F44" s="4"/>
      <c r="G44" s="45"/>
    </row>
    <row r="45" spans="2:7" ht="24.95" customHeight="1">
      <c r="B45" s="12">
        <v>3.1</v>
      </c>
      <c r="C45" s="13" t="s">
        <v>15</v>
      </c>
      <c r="D45" s="4"/>
      <c r="E45" s="4"/>
      <c r="F45" s="4"/>
      <c r="G45" s="45"/>
    </row>
    <row r="46" spans="2:7" ht="24.95" customHeight="1">
      <c r="B46" s="12">
        <v>3.2</v>
      </c>
      <c r="C46" s="13" t="s">
        <v>16</v>
      </c>
      <c r="D46" s="4"/>
      <c r="E46" s="4"/>
      <c r="F46" s="4"/>
      <c r="G46" s="45"/>
    </row>
    <row r="47" spans="2:7" ht="24.95" customHeight="1">
      <c r="B47" s="12">
        <v>4</v>
      </c>
      <c r="C47" s="13" t="s">
        <v>28</v>
      </c>
      <c r="D47" s="4"/>
      <c r="E47" s="4"/>
      <c r="F47" s="4"/>
      <c r="G47" s="45"/>
    </row>
    <row r="48" spans="2:7" ht="24.95" customHeight="1">
      <c r="B48" s="12">
        <v>4.0999999999999996</v>
      </c>
      <c r="C48" s="13" t="s">
        <v>15</v>
      </c>
      <c r="D48" s="4"/>
      <c r="E48" s="4"/>
      <c r="F48" s="4"/>
      <c r="G48" s="45"/>
    </row>
    <row r="49" spans="2:7" ht="24.95" customHeight="1">
      <c r="B49" s="12">
        <v>4.2</v>
      </c>
      <c r="C49" s="13" t="s">
        <v>16</v>
      </c>
      <c r="D49" s="4"/>
      <c r="E49" s="4"/>
      <c r="F49" s="4"/>
      <c r="G49" s="45"/>
    </row>
    <row r="50" spans="2:7" ht="24.95" customHeight="1">
      <c r="B50" s="12">
        <v>5</v>
      </c>
      <c r="C50" s="13" t="s">
        <v>29</v>
      </c>
      <c r="D50" s="4"/>
      <c r="E50" s="4"/>
      <c r="F50" s="4"/>
      <c r="G50" s="45"/>
    </row>
    <row r="51" spans="2:7" ht="24.95" customHeight="1">
      <c r="B51" s="12">
        <v>5.0999999999999996</v>
      </c>
      <c r="C51" s="13" t="s">
        <v>15</v>
      </c>
      <c r="D51" s="4"/>
      <c r="E51" s="4"/>
      <c r="F51" s="4"/>
      <c r="G51" s="45"/>
    </row>
    <row r="52" spans="2:7" ht="24.95" customHeight="1">
      <c r="B52" s="12">
        <v>5.2</v>
      </c>
      <c r="C52" s="13" t="s">
        <v>16</v>
      </c>
      <c r="D52" s="4"/>
      <c r="E52" s="4"/>
      <c r="F52" s="4"/>
      <c r="G52" s="45"/>
    </row>
    <row r="53" spans="2:7" ht="24.95" customHeight="1">
      <c r="B53" s="12">
        <v>6</v>
      </c>
      <c r="C53" s="13" t="s">
        <v>30</v>
      </c>
      <c r="D53" s="4"/>
      <c r="E53" s="4"/>
      <c r="F53" s="4"/>
      <c r="G53" s="45"/>
    </row>
    <row r="54" spans="2:7" ht="24.95" customHeight="1">
      <c r="B54" s="12">
        <v>6.1</v>
      </c>
      <c r="C54" s="13" t="s">
        <v>15</v>
      </c>
      <c r="D54" s="4"/>
      <c r="E54" s="4"/>
      <c r="F54" s="4"/>
      <c r="G54" s="45"/>
    </row>
    <row r="55" spans="2:7" ht="24.95" customHeight="1">
      <c r="B55" s="12">
        <v>6.2</v>
      </c>
      <c r="C55" s="13" t="s">
        <v>16</v>
      </c>
      <c r="D55" s="4"/>
      <c r="E55" s="4"/>
      <c r="F55" s="4"/>
      <c r="G55" s="45"/>
    </row>
    <row r="56" spans="2:7" ht="24.95" customHeight="1">
      <c r="B56" s="12">
        <v>7</v>
      </c>
      <c r="C56" s="13" t="s">
        <v>31</v>
      </c>
      <c r="D56" s="4"/>
      <c r="E56" s="4"/>
      <c r="F56" s="4"/>
      <c r="G56" s="45"/>
    </row>
    <row r="57" spans="2:7" ht="24.95" customHeight="1">
      <c r="B57" s="12">
        <v>7.1</v>
      </c>
      <c r="C57" s="13" t="s">
        <v>15</v>
      </c>
      <c r="D57" s="4"/>
      <c r="E57" s="4"/>
      <c r="F57" s="4"/>
      <c r="G57" s="45"/>
    </row>
    <row r="58" spans="2:7" ht="24.95" customHeight="1">
      <c r="B58" s="12">
        <v>7.2</v>
      </c>
      <c r="C58" s="13" t="s">
        <v>16</v>
      </c>
      <c r="D58" s="4"/>
      <c r="E58" s="4"/>
      <c r="F58" s="4"/>
      <c r="G58" s="45"/>
    </row>
    <row r="59" spans="2:7" ht="24.95" customHeight="1">
      <c r="B59" s="12">
        <v>8</v>
      </c>
      <c r="C59" s="13" t="s">
        <v>32</v>
      </c>
      <c r="D59" s="4"/>
      <c r="E59" s="4"/>
      <c r="F59" s="4"/>
      <c r="G59" s="45"/>
    </row>
  </sheetData>
  <mergeCells count="11">
    <mergeCell ref="F8:G8"/>
    <mergeCell ref="B9:B10"/>
    <mergeCell ref="C9:C10"/>
    <mergeCell ref="D9:D10"/>
    <mergeCell ref="E9:E10"/>
    <mergeCell ref="F9:G9"/>
    <mergeCell ref="D2:G2"/>
    <mergeCell ref="B6:G6"/>
    <mergeCell ref="B7:G7"/>
    <mergeCell ref="B3:C3"/>
    <mergeCell ref="B4:C4"/>
  </mergeCells>
  <pageMargins left="0.2" right="0.2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76" workbookViewId="0">
      <selection activeCell="G27" sqref="G27"/>
    </sheetView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Bieu so 03</vt:lpstr>
      <vt:lpstr>Bieu so 05</vt:lpstr>
      <vt:lpstr>Bieu so 01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NOIP</dc:creator>
  <cp:lastModifiedBy>NOIP</cp:lastModifiedBy>
  <cp:lastPrinted>2017-10-13T07:49:19Z</cp:lastPrinted>
  <dcterms:created xsi:type="dcterms:W3CDTF">2017-10-09T02:00:07Z</dcterms:created>
  <dcterms:modified xsi:type="dcterms:W3CDTF">2017-10-16T02:19:39Z</dcterms:modified>
</cp:coreProperties>
</file>